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V:\ICOA\Administration\References and Publications\ICOA Program Manual\Attachments\ICOA_Forms_Packet\"/>
    </mc:Choice>
  </mc:AlternateContent>
  <xr:revisionPtr revIDLastSave="0" documentId="8_{08050D1E-14AA-4A1A-880D-5C6C84318883}" xr6:coauthVersionLast="47" xr6:coauthVersionMax="47" xr10:uidLastSave="{00000000-0000-0000-0000-000000000000}"/>
  <bookViews>
    <workbookView xWindow="-23148" yWindow="-108" windowWidth="23256" windowHeight="13896" xr2:uid="{17CA1434-B7EA-4A5B-9DF9-DE5CD1155ED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 l="1"/>
  <c r="D39" i="1" s="1"/>
  <c r="F37" i="1"/>
  <c r="C37" i="1" s="1"/>
  <c r="A38" i="1" s="1"/>
  <c r="F36" i="1"/>
  <c r="C36" i="1" s="1"/>
  <c r="A37" i="1" s="1"/>
  <c r="F35" i="1"/>
  <c r="C35" i="1" s="1"/>
  <c r="A36" i="1" s="1"/>
  <c r="D35" i="1"/>
  <c r="C34" i="1"/>
  <c r="A35" i="1" s="1"/>
  <c r="F31" i="1"/>
  <c r="C31" i="1" s="1"/>
  <c r="A32" i="1" s="1"/>
  <c r="F30" i="1"/>
  <c r="D31" i="1" s="1"/>
  <c r="F29" i="1"/>
  <c r="D30" i="1" s="1"/>
  <c r="F28" i="1"/>
  <c r="D29" i="1" s="1"/>
  <c r="D28" i="1"/>
  <c r="C27" i="1"/>
  <c r="A28" i="1" s="1"/>
  <c r="F24" i="1"/>
  <c r="C24" i="1" s="1"/>
  <c r="A25" i="1" s="1"/>
  <c r="F23" i="1"/>
  <c r="D24" i="1" s="1"/>
  <c r="F22" i="1"/>
  <c r="C22" i="1" s="1"/>
  <c r="A23" i="1" s="1"/>
  <c r="F21" i="1"/>
  <c r="D22" i="1" s="1"/>
  <c r="D21" i="1"/>
  <c r="C20" i="1"/>
  <c r="A21" i="1" s="1"/>
  <c r="F17" i="1"/>
  <c r="D18" i="1" s="1"/>
  <c r="F16" i="1"/>
  <c r="D17" i="1" s="1"/>
  <c r="F15" i="1"/>
  <c r="D16" i="1" s="1"/>
  <c r="F14" i="1"/>
  <c r="D15" i="1" s="1"/>
  <c r="D14" i="1"/>
  <c r="C13" i="1"/>
  <c r="A14" i="1" s="1"/>
  <c r="C28" i="1" l="1"/>
  <c r="A29" i="1" s="1"/>
  <c r="C29" i="1"/>
  <c r="A30" i="1" s="1"/>
  <c r="D36" i="1"/>
  <c r="C21" i="1"/>
  <c r="A22" i="1" s="1"/>
  <c r="C23" i="1"/>
  <c r="A24" i="1" s="1"/>
  <c r="D37" i="1"/>
  <c r="D38" i="1"/>
  <c r="D32" i="1"/>
  <c r="C30" i="1"/>
  <c r="A31" i="1" s="1"/>
  <c r="D25" i="1"/>
  <c r="D23" i="1"/>
  <c r="C14" i="1"/>
  <c r="A15" i="1" s="1"/>
  <c r="C15" i="1"/>
  <c r="A16" i="1" s="1"/>
  <c r="C16" i="1"/>
  <c r="A17" i="1" s="1"/>
  <c r="C17" i="1"/>
  <c r="A18" i="1" s="1"/>
  <c r="C38" i="1"/>
  <c r="A39" i="1" s="1"/>
</calcChain>
</file>

<file path=xl/sharedStrings.xml><?xml version="1.0" encoding="utf-8"?>
<sst xmlns="http://schemas.openxmlformats.org/spreadsheetml/2006/main" count="97" uniqueCount="30">
  <si>
    <t>SLIDING FEE SCALE</t>
  </si>
  <si>
    <t xml:space="preserve">State Law, Title 67, Chapter 50, Idaho Code, requires that fees to consumers for services provided under the Senior Services Act will be calculated by use of a sliding fee schedule, based upon household income. For Federal Funds utilize the individuals Income only.  The Reauthorized OAA permits cost sharing for all services funded by this Act, with certain restrictions [OAA, Title III, Section 315 (a)]. The fee will be redetermined annually.  Income, for this purpose, means gross income from the previous year, including, but not limited to, Social Security, SSI, Old Age Assistance, interest, dividends, wages, salaries, pensions, and property income, less non-covered medical and prescription drug costs.  This form should be used after completion of the Standard Income Declaration Form. </t>
  </si>
  <si>
    <t>Circle the client's income range, then circle the Percentage of the hourly fee the client will be required to pay.</t>
  </si>
  <si>
    <t>Client's Name:</t>
  </si>
  <si>
    <t>Date:</t>
  </si>
  <si>
    <t>MONTHLY INCOME</t>
  </si>
  <si>
    <t>ANNUAL INCOME</t>
  </si>
  <si>
    <t>FEE</t>
  </si>
  <si>
    <t>HMK FEE</t>
  </si>
  <si>
    <t>RESPITE FEE</t>
  </si>
  <si>
    <t>ADULT DAY CARE FEE</t>
  </si>
  <si>
    <t>Individual Income</t>
  </si>
  <si>
    <r>
      <t>_______%</t>
    </r>
    <r>
      <rPr>
        <u/>
        <sz val="12"/>
        <rFont val="Times New Roman"/>
        <family val="1"/>
      </rPr>
      <t xml:space="preserve"> </t>
    </r>
  </si>
  <si>
    <r>
      <t>_______%</t>
    </r>
    <r>
      <rPr>
        <u/>
        <sz val="12"/>
        <rFont val="Times New Roman"/>
        <family val="1"/>
      </rPr>
      <t xml:space="preserve"> </t>
    </r>
    <r>
      <rPr>
        <sz val="12"/>
        <rFont val="Times New Roman"/>
        <family val="1"/>
      </rPr>
      <t>____________________________________________________________________</t>
    </r>
    <r>
      <rPr>
        <sz val="12"/>
        <color indexed="9"/>
        <rFont val="Times New Roman"/>
        <family val="1"/>
      </rPr>
      <t>_</t>
    </r>
    <r>
      <rPr>
        <sz val="12"/>
        <rFont val="Times New Roman"/>
        <family val="1"/>
      </rPr>
      <t xml:space="preserve"> </t>
    </r>
  </si>
  <si>
    <r>
      <t>_______%</t>
    </r>
    <r>
      <rPr>
        <u/>
        <sz val="12"/>
        <rFont val="Times New Roman"/>
        <family val="1"/>
      </rPr>
      <t xml:space="preserve"> </t>
    </r>
    <r>
      <rPr>
        <sz val="12"/>
        <rFont val="Times New Roman"/>
        <family val="1"/>
      </rPr>
      <t>____________________________________________________________________</t>
    </r>
    <r>
      <rPr>
        <sz val="12"/>
        <color indexed="9"/>
        <rFont val="Times New Roman"/>
        <family val="1"/>
      </rPr>
      <t>_</t>
    </r>
  </si>
  <si>
    <t>-</t>
  </si>
  <si>
    <t xml:space="preserve"> &amp; Over</t>
  </si>
  <si>
    <t>TWO  Persons in Household</t>
  </si>
  <si>
    <t>THREE Persons in Household</t>
  </si>
  <si>
    <t>FOUR Persons in Household</t>
  </si>
  <si>
    <t>The full cost for one hour of Homemaker Service is:</t>
  </si>
  <si>
    <t>$</t>
  </si>
  <si>
    <t>The full cost for one hour of Respite Service is:</t>
  </si>
  <si>
    <t>The full cost for one hour of Adult Day Care is:</t>
  </si>
  <si>
    <t>Percentage Above Poverty Line:</t>
  </si>
  <si>
    <t>Each Additional Person:</t>
  </si>
  <si>
    <t>https://aspe.hhs.gov/poverty-guidelines</t>
  </si>
  <si>
    <t>Area Plan: Attachment E</t>
  </si>
  <si>
    <t>The 2024 poverty guidelines are in effect as of January 12, 2024</t>
  </si>
  <si>
    <t>GU.AD.01: Sliding Fee Scale 1/17/2024:  Previous Editions are Obsolete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</si>
</sst>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mmm\ yyyy"/>
  </numFmts>
  <fonts count="11" x14ac:knownFonts="1">
    <font>
      <sz val="11"/>
      <color theme="1"/>
      <name val="Calibri"/>
      <family val="2"/>
      <scheme val="minor"/>
    </font>
    <font>
      <u/>
      <sz val="11"/>
      <color theme="10"/>
      <name val="Calibri"/>
      <family val="2"/>
      <scheme val="minor"/>
    </font>
    <font>
      <sz val="10"/>
      <name val="Arial"/>
      <family val="2"/>
    </font>
    <font>
      <sz val="12"/>
      <name val="Times New Roman"/>
      <family val="1"/>
    </font>
    <font>
      <b/>
      <sz val="16"/>
      <name val="Times New Roman"/>
      <family val="1"/>
    </font>
    <font>
      <b/>
      <sz val="12"/>
      <name val="Times New Roman"/>
      <family val="1"/>
    </font>
    <font>
      <b/>
      <u/>
      <sz val="12"/>
      <name val="Times New Roman"/>
      <family val="1"/>
    </font>
    <font>
      <u/>
      <sz val="12"/>
      <name val="Times New Roman"/>
      <family val="1"/>
    </font>
    <font>
      <sz val="12"/>
      <color indexed="9"/>
      <name val="Times New Roman"/>
      <family val="1"/>
    </font>
    <font>
      <sz val="12"/>
      <color rgb="FF333333"/>
      <name val="Times New Roman"/>
      <family val="1"/>
    </font>
    <font>
      <u/>
      <sz val="12"/>
      <color theme="1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33">
    <border>
      <left/>
      <right/>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5">
    <xf numFmtId="0" fontId="0" fillId="0" borderId="0"/>
    <xf numFmtId="0" fontId="1" fillId="0" borderId="0" applyNumberForma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72">
    <xf numFmtId="0" fontId="0" fillId="0" borderId="0" xfId="0"/>
    <xf numFmtId="0" fontId="3" fillId="0" borderId="0" xfId="2" applyFont="1"/>
    <xf numFmtId="164" fontId="3" fillId="0" borderId="0" xfId="2" applyNumberFormat="1" applyFont="1"/>
    <xf numFmtId="0" fontId="3" fillId="0" borderId="1" xfId="2" applyFont="1" applyBorder="1"/>
    <xf numFmtId="164" fontId="3" fillId="0" borderId="1" xfId="2" applyNumberFormat="1" applyFont="1" applyBorder="1"/>
    <xf numFmtId="0" fontId="3" fillId="0" borderId="0" xfId="2" applyFont="1" applyAlignment="1">
      <alignment horizontal="center"/>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3" fillId="0" borderId="11" xfId="2" applyFont="1" applyBorder="1"/>
    <xf numFmtId="164" fontId="3" fillId="0" borderId="12" xfId="2" applyNumberFormat="1" applyFont="1" applyBorder="1" applyAlignment="1">
      <alignment vertical="top" wrapText="1"/>
    </xf>
    <xf numFmtId="0" fontId="3" fillId="0" borderId="11" xfId="2" applyFont="1" applyBorder="1" applyAlignment="1">
      <alignment horizontal="right" vertical="top" wrapText="1"/>
    </xf>
    <xf numFmtId="0" fontId="3" fillId="0" borderId="15" xfId="2" applyFont="1" applyBorder="1"/>
    <xf numFmtId="8" fontId="3" fillId="0" borderId="0" xfId="2" applyNumberFormat="1" applyFont="1" applyAlignment="1">
      <alignment vertical="top" wrapText="1"/>
    </xf>
    <xf numFmtId="8" fontId="3" fillId="0" borderId="11" xfId="2" applyNumberFormat="1" applyFont="1" applyBorder="1" applyAlignment="1">
      <alignment vertical="top" wrapText="1"/>
    </xf>
    <xf numFmtId="164" fontId="3" fillId="2" borderId="12" xfId="2" applyNumberFormat="1" applyFont="1" applyFill="1" applyBorder="1" applyAlignment="1">
      <alignment vertical="top" wrapText="1"/>
    </xf>
    <xf numFmtId="9" fontId="3" fillId="0" borderId="11" xfId="2" applyNumberFormat="1" applyFont="1" applyBorder="1" applyAlignment="1">
      <alignment horizontal="right" vertical="top" wrapText="1"/>
    </xf>
    <xf numFmtId="8" fontId="3" fillId="0" borderId="15" xfId="2" applyNumberFormat="1" applyFont="1" applyBorder="1" applyAlignment="1">
      <alignment vertical="top" wrapText="1"/>
    </xf>
    <xf numFmtId="8" fontId="3" fillId="0" borderId="0" xfId="2" applyNumberFormat="1" applyFont="1" applyAlignment="1">
      <alignment horizontal="center" vertical="top" wrapText="1"/>
    </xf>
    <xf numFmtId="0" fontId="3" fillId="0" borderId="0" xfId="2" applyFont="1" applyAlignment="1">
      <alignment horizontal="center" vertical="top" wrapText="1"/>
    </xf>
    <xf numFmtId="8" fontId="3" fillId="0" borderId="1" xfId="2" applyNumberFormat="1" applyFont="1" applyBorder="1" applyAlignment="1">
      <alignment horizontal="center" vertical="top" wrapText="1"/>
    </xf>
    <xf numFmtId="0" fontId="3" fillId="0" borderId="1" xfId="2" applyFont="1" applyBorder="1" applyAlignment="1">
      <alignment horizontal="center" vertical="top" wrapText="1"/>
    </xf>
    <xf numFmtId="8" fontId="3" fillId="0" borderId="16" xfId="2" applyNumberFormat="1" applyFont="1" applyBorder="1" applyAlignment="1">
      <alignment vertical="top" wrapText="1"/>
    </xf>
    <xf numFmtId="164" fontId="3" fillId="0" borderId="17" xfId="2" applyNumberFormat="1" applyFont="1" applyBorder="1" applyAlignment="1">
      <alignment horizontal="center" vertical="top" wrapText="1"/>
    </xf>
    <xf numFmtId="0" fontId="6" fillId="0" borderId="23" xfId="2" applyFont="1" applyBorder="1" applyAlignment="1">
      <alignment horizontal="center" vertical="top" wrapText="1"/>
    </xf>
    <xf numFmtId="0" fontId="6" fillId="0" borderId="21" xfId="2" applyFont="1" applyBorder="1" applyAlignment="1">
      <alignment horizontal="center" vertical="top" wrapText="1"/>
    </xf>
    <xf numFmtId="164" fontId="3" fillId="0" borderId="22" xfId="2" applyNumberFormat="1" applyFont="1" applyBorder="1" applyAlignment="1">
      <alignment vertical="top" wrapText="1"/>
    </xf>
    <xf numFmtId="0" fontId="3" fillId="0" borderId="23" xfId="2" applyFont="1" applyBorder="1" applyAlignment="1">
      <alignment horizontal="right" wrapText="1"/>
    </xf>
    <xf numFmtId="8" fontId="3" fillId="0" borderId="12" xfId="2" applyNumberFormat="1" applyFont="1" applyBorder="1" applyAlignment="1">
      <alignment vertical="top" wrapText="1"/>
    </xf>
    <xf numFmtId="0" fontId="3" fillId="0" borderId="11" xfId="2" applyFont="1" applyBorder="1" applyAlignment="1">
      <alignment horizontal="center" vertical="top" wrapText="1"/>
    </xf>
    <xf numFmtId="8" fontId="3" fillId="0" borderId="26" xfId="2" applyNumberFormat="1" applyFont="1" applyBorder="1" applyAlignment="1">
      <alignment vertical="top" wrapText="1"/>
    </xf>
    <xf numFmtId="0" fontId="3" fillId="0" borderId="1" xfId="2" applyFont="1" applyBorder="1" applyAlignment="1">
      <alignment horizontal="center"/>
    </xf>
    <xf numFmtId="0" fontId="3" fillId="0" borderId="17" xfId="2" applyFont="1" applyBorder="1" applyAlignment="1">
      <alignment horizontal="center" vertical="top" wrapText="1"/>
    </xf>
    <xf numFmtId="0" fontId="3" fillId="0" borderId="23" xfId="2" applyFont="1" applyBorder="1" applyAlignment="1">
      <alignment horizontal="right" vertical="top" wrapText="1"/>
    </xf>
    <xf numFmtId="8" fontId="3" fillId="0" borderId="27" xfId="2" applyNumberFormat="1" applyFont="1" applyBorder="1" applyAlignment="1">
      <alignment vertical="top" wrapText="1"/>
    </xf>
    <xf numFmtId="0" fontId="3" fillId="0" borderId="28" xfId="2" applyFont="1" applyBorder="1" applyAlignment="1">
      <alignment horizontal="center"/>
    </xf>
    <xf numFmtId="0" fontId="3" fillId="0" borderId="29" xfId="2" applyFont="1" applyBorder="1" applyAlignment="1">
      <alignment horizontal="center" vertical="top" wrapText="1"/>
    </xf>
    <xf numFmtId="8" fontId="3" fillId="0" borderId="30" xfId="2" applyNumberFormat="1" applyFont="1" applyBorder="1" applyAlignment="1">
      <alignment vertical="top" wrapText="1"/>
    </xf>
    <xf numFmtId="164" fontId="3" fillId="0" borderId="29" xfId="2" applyNumberFormat="1" applyFont="1" applyBorder="1" applyAlignment="1">
      <alignment horizontal="center" vertical="top" wrapText="1"/>
    </xf>
    <xf numFmtId="9" fontId="3" fillId="0" borderId="30" xfId="2" applyNumberFormat="1" applyFont="1" applyBorder="1" applyAlignment="1">
      <alignment horizontal="right" vertical="top" wrapText="1"/>
    </xf>
    <xf numFmtId="0" fontId="3" fillId="0" borderId="0" xfId="2" applyFont="1" applyAlignment="1">
      <alignment horizontal="right"/>
    </xf>
    <xf numFmtId="165" fontId="3" fillId="0" borderId="0" xfId="2" applyNumberFormat="1" applyFont="1" applyAlignment="1">
      <alignment horizontal="center"/>
    </xf>
    <xf numFmtId="9" fontId="3" fillId="0" borderId="0" xfId="3" applyFont="1"/>
    <xf numFmtId="44" fontId="3" fillId="2" borderId="0" xfId="4" applyFont="1" applyFill="1"/>
    <xf numFmtId="0" fontId="9" fillId="3" borderId="0" xfId="2" applyFont="1" applyFill="1"/>
    <xf numFmtId="0" fontId="3" fillId="3" borderId="0" xfId="2" applyFont="1" applyFill="1"/>
    <xf numFmtId="0" fontId="10" fillId="0" borderId="0" xfId="1" applyFont="1"/>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3" fillId="0" borderId="10" xfId="2" applyFont="1" applyBorder="1" applyAlignment="1">
      <alignment vertical="center"/>
    </xf>
    <xf numFmtId="0" fontId="3" fillId="0" borderId="13" xfId="2" applyFont="1" applyBorder="1" applyAlignment="1">
      <alignment horizontal="right" vertical="top" wrapText="1"/>
    </xf>
    <xf numFmtId="0" fontId="3" fillId="0" borderId="18" xfId="2" applyFont="1" applyBorder="1" applyAlignment="1">
      <alignment horizontal="right" vertical="top" wrapText="1"/>
    </xf>
    <xf numFmtId="0" fontId="3" fillId="0" borderId="14" xfId="2" applyFont="1" applyBorder="1" applyAlignment="1">
      <alignment horizontal="right" vertical="top" wrapText="1"/>
    </xf>
    <xf numFmtId="0" fontId="3" fillId="0" borderId="19" xfId="2" applyFont="1" applyBorder="1" applyAlignment="1">
      <alignment horizontal="right" vertical="top" wrapText="1"/>
    </xf>
    <xf numFmtId="0" fontId="4" fillId="0" borderId="0" xfId="2" applyFont="1" applyAlignment="1">
      <alignment horizontal="center"/>
    </xf>
    <xf numFmtId="164" fontId="4" fillId="0" borderId="0" xfId="2" applyNumberFormat="1" applyFont="1" applyAlignment="1">
      <alignment horizontal="center"/>
    </xf>
    <xf numFmtId="0" fontId="3" fillId="0" borderId="0" xfId="2" applyFont="1" applyAlignment="1">
      <alignment horizontal="left" vertical="top" wrapText="1"/>
    </xf>
    <xf numFmtId="164" fontId="3" fillId="0" borderId="0" xfId="2" applyNumberFormat="1" applyFont="1" applyAlignment="1">
      <alignment horizontal="left" vertical="top" wrapText="1"/>
    </xf>
    <xf numFmtId="0" fontId="3" fillId="0" borderId="0" xfId="2" applyFont="1" applyAlignment="1">
      <alignment vertical="top"/>
    </xf>
    <xf numFmtId="0" fontId="5" fillId="0" borderId="0" xfId="2" applyFont="1" applyAlignment="1">
      <alignment horizontal="center" vertical="center" wrapText="1"/>
    </xf>
    <xf numFmtId="0" fontId="5" fillId="0" borderId="0" xfId="2" applyFont="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3" fillId="0" borderId="4" xfId="2" applyFont="1" applyBorder="1" applyAlignment="1">
      <alignment horizontal="center" vertical="center"/>
    </xf>
    <xf numFmtId="0" fontId="5" fillId="0" borderId="5" xfId="2" applyFont="1" applyBorder="1" applyAlignment="1">
      <alignment horizontal="center" vertical="center" wrapText="1"/>
    </xf>
    <xf numFmtId="0" fontId="6" fillId="0" borderId="20" xfId="2" applyFont="1" applyBorder="1" applyAlignment="1">
      <alignment horizontal="center" vertical="center" wrapText="1"/>
    </xf>
    <xf numFmtId="0" fontId="3" fillId="0" borderId="21" xfId="2" applyFont="1" applyBorder="1" applyAlignment="1">
      <alignment vertical="center"/>
    </xf>
    <xf numFmtId="0" fontId="3" fillId="0" borderId="22" xfId="2" applyFont="1" applyBorder="1" applyAlignment="1">
      <alignment vertical="center"/>
    </xf>
    <xf numFmtId="0" fontId="3" fillId="0" borderId="24" xfId="2" applyFont="1" applyBorder="1" applyAlignment="1">
      <alignment horizontal="right" vertical="top" wrapText="1"/>
    </xf>
    <xf numFmtId="0" fontId="3" fillId="0" borderId="31" xfId="2" applyFont="1" applyBorder="1" applyAlignment="1">
      <alignment horizontal="right" vertical="top" wrapText="1"/>
    </xf>
    <xf numFmtId="0" fontId="3" fillId="0" borderId="25" xfId="2" applyFont="1" applyBorder="1" applyAlignment="1">
      <alignment horizontal="right" vertical="top" wrapText="1"/>
    </xf>
    <xf numFmtId="0" fontId="3" fillId="0" borderId="32" xfId="2" applyFont="1" applyBorder="1" applyAlignment="1">
      <alignment horizontal="right" vertical="top" wrapText="1"/>
    </xf>
  </cellXfs>
  <cellStyles count="5">
    <cellStyle name="Currency 2" xfId="4" xr:uid="{9F7B3506-19A3-4141-BF39-8089223A76BE}"/>
    <cellStyle name="Hyperlink" xfId="1" builtinId="8"/>
    <cellStyle name="Normal" xfId="0" builtinId="0"/>
    <cellStyle name="Normal 2" xfId="2" xr:uid="{70C5C6BD-BC42-4757-BBFD-A8605C9FC958}"/>
    <cellStyle name="Percent 2" xfId="3" xr:uid="{363DC66C-C014-4DAA-B487-7D1BCBDF2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spe.hhs.gov/poverty-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C7F2-F3FE-4575-BBAE-691320E0C989}">
  <dimension ref="A1:L52"/>
  <sheetViews>
    <sheetView tabSelected="1" workbookViewId="0">
      <selection activeCell="F58" sqref="F58"/>
    </sheetView>
  </sheetViews>
  <sheetFormatPr defaultColWidth="9.28515625" defaultRowHeight="15.75" x14ac:dyDescent="0.25"/>
  <cols>
    <col min="1" max="1" width="31.7109375" style="1" customWidth="1"/>
    <col min="2" max="2" width="5.7109375" style="1" customWidth="1"/>
    <col min="3" max="3" width="11.7109375" style="1" bestFit="1" customWidth="1"/>
    <col min="4" max="4" width="13.28515625" style="1" customWidth="1"/>
    <col min="5" max="5" width="5.7109375" style="1" customWidth="1"/>
    <col min="6" max="6" width="13" style="1" customWidth="1"/>
    <col min="7" max="7" width="11.7109375" style="1" customWidth="1"/>
    <col min="8" max="10" width="14.7109375" style="1" customWidth="1"/>
    <col min="11" max="16384" width="9.28515625" style="1"/>
  </cols>
  <sheetData>
    <row r="1" spans="1:12" ht="5.25" customHeight="1" x14ac:dyDescent="0.25">
      <c r="F1" s="2"/>
    </row>
    <row r="2" spans="1:12" ht="22.5" customHeight="1" x14ac:dyDescent="0.3">
      <c r="A2" s="54" t="s">
        <v>0</v>
      </c>
      <c r="B2" s="54"/>
      <c r="C2" s="54"/>
      <c r="D2" s="54"/>
      <c r="E2" s="54"/>
      <c r="F2" s="55"/>
      <c r="G2" s="54"/>
      <c r="H2" s="54"/>
      <c r="I2" s="54"/>
      <c r="J2" s="54"/>
    </row>
    <row r="3" spans="1:12" x14ac:dyDescent="0.25">
      <c r="F3" s="2"/>
    </row>
    <row r="4" spans="1:12" ht="12.75" customHeight="1" x14ac:dyDescent="0.25">
      <c r="A4" s="56" t="s">
        <v>1</v>
      </c>
      <c r="B4" s="56"/>
      <c r="C4" s="56"/>
      <c r="D4" s="56"/>
      <c r="E4" s="56"/>
      <c r="F4" s="57"/>
      <c r="G4" s="56"/>
      <c r="H4" s="56"/>
      <c r="I4" s="56"/>
      <c r="J4" s="58"/>
    </row>
    <row r="5" spans="1:12" x14ac:dyDescent="0.25">
      <c r="A5" s="56"/>
      <c r="B5" s="56"/>
      <c r="C5" s="56"/>
      <c r="D5" s="56"/>
      <c r="E5" s="56"/>
      <c r="F5" s="57"/>
      <c r="G5" s="56"/>
      <c r="H5" s="56"/>
      <c r="I5" s="56"/>
      <c r="J5" s="58"/>
    </row>
    <row r="6" spans="1:12" x14ac:dyDescent="0.25">
      <c r="A6" s="56"/>
      <c r="B6" s="56"/>
      <c r="C6" s="56"/>
      <c r="D6" s="56"/>
      <c r="E6" s="56"/>
      <c r="F6" s="57"/>
      <c r="G6" s="56"/>
      <c r="H6" s="56"/>
      <c r="I6" s="56"/>
      <c r="J6" s="58"/>
    </row>
    <row r="7" spans="1:12" ht="68.25" customHeight="1" x14ac:dyDescent="0.25">
      <c r="A7" s="56"/>
      <c r="B7" s="56"/>
      <c r="C7" s="56"/>
      <c r="D7" s="56"/>
      <c r="E7" s="56"/>
      <c r="F7" s="57"/>
      <c r="G7" s="56"/>
      <c r="H7" s="56"/>
      <c r="I7" s="56"/>
      <c r="J7" s="58"/>
    </row>
    <row r="8" spans="1:12" ht="32.25" customHeight="1" x14ac:dyDescent="0.25">
      <c r="A8" s="59" t="s">
        <v>2</v>
      </c>
      <c r="B8" s="60"/>
      <c r="C8" s="60"/>
      <c r="D8" s="60"/>
      <c r="E8" s="60"/>
      <c r="F8" s="60"/>
      <c r="G8" s="60"/>
      <c r="H8" s="60"/>
      <c r="I8" s="60"/>
      <c r="J8" s="60"/>
    </row>
    <row r="9" spans="1:12" x14ac:dyDescent="0.25">
      <c r="A9" s="1" t="s">
        <v>3</v>
      </c>
      <c r="B9" s="3"/>
      <c r="C9" s="3"/>
      <c r="D9" s="3"/>
      <c r="E9" s="3"/>
      <c r="F9" s="4"/>
      <c r="G9" s="5" t="s">
        <v>4</v>
      </c>
      <c r="H9" s="3"/>
      <c r="I9" s="3"/>
      <c r="J9" s="3"/>
    </row>
    <row r="10" spans="1:12" ht="16.5" thickBot="1" x14ac:dyDescent="0.3">
      <c r="F10" s="2"/>
    </row>
    <row r="11" spans="1:12" ht="33" thickTop="1" thickBot="1" x14ac:dyDescent="0.3">
      <c r="A11" s="61" t="s">
        <v>5</v>
      </c>
      <c r="B11" s="62"/>
      <c r="C11" s="63"/>
      <c r="D11" s="64" t="s">
        <v>6</v>
      </c>
      <c r="E11" s="62"/>
      <c r="F11" s="63"/>
      <c r="G11" s="6" t="s">
        <v>7</v>
      </c>
      <c r="H11" s="6" t="s">
        <v>8</v>
      </c>
      <c r="I11" s="7" t="s">
        <v>9</v>
      </c>
      <c r="J11" s="8" t="s">
        <v>10</v>
      </c>
    </row>
    <row r="12" spans="1:12" ht="16.5" thickTop="1" x14ac:dyDescent="0.25">
      <c r="A12" s="47" t="s">
        <v>11</v>
      </c>
      <c r="B12" s="48"/>
      <c r="C12" s="49"/>
      <c r="D12" s="9"/>
      <c r="F12" s="10"/>
      <c r="G12" s="11" t="s">
        <v>12</v>
      </c>
      <c r="H12" s="50" t="s">
        <v>13</v>
      </c>
      <c r="I12" s="50" t="s">
        <v>14</v>
      </c>
      <c r="J12" s="52" t="s">
        <v>14</v>
      </c>
    </row>
    <row r="13" spans="1:12" ht="15.75" customHeight="1" x14ac:dyDescent="0.25">
      <c r="A13" s="12"/>
      <c r="C13" s="13">
        <f>ROUND(+F13/12,0)</f>
        <v>1255</v>
      </c>
      <c r="D13" s="14"/>
      <c r="E13" s="13"/>
      <c r="F13" s="15">
        <v>15060</v>
      </c>
      <c r="G13" s="16">
        <v>0</v>
      </c>
      <c r="H13" s="50"/>
      <c r="I13" s="50"/>
      <c r="J13" s="52"/>
      <c r="L13" s="2"/>
    </row>
    <row r="14" spans="1:12" x14ac:dyDescent="0.25">
      <c r="A14" s="17">
        <f>ROUND(+C13,0)</f>
        <v>1255</v>
      </c>
      <c r="B14" s="18" t="s">
        <v>15</v>
      </c>
      <c r="C14" s="13">
        <f>ROUND(+F14/12,0)</f>
        <v>1506</v>
      </c>
      <c r="D14" s="14">
        <f>ROUND(+F13,0)</f>
        <v>15060</v>
      </c>
      <c r="E14" s="19" t="s">
        <v>15</v>
      </c>
      <c r="F14" s="10">
        <f>ROUND(+F13*1.2,0)</f>
        <v>18072</v>
      </c>
      <c r="G14" s="16">
        <v>0.2</v>
      </c>
      <c r="H14" s="50"/>
      <c r="I14" s="50"/>
      <c r="J14" s="52"/>
    </row>
    <row r="15" spans="1:12" x14ac:dyDescent="0.25">
      <c r="A15" s="17">
        <f>ROUND(+C14+1,0)</f>
        <v>1507</v>
      </c>
      <c r="B15" s="18" t="s">
        <v>15</v>
      </c>
      <c r="C15" s="13">
        <f>ROUND(+F15/12,0)</f>
        <v>1757</v>
      </c>
      <c r="D15" s="14">
        <f>ROUND(+F14+1,0)</f>
        <v>18073</v>
      </c>
      <c r="E15" s="19" t="s">
        <v>15</v>
      </c>
      <c r="F15" s="10">
        <f>ROUND(+F13*1.4,0)</f>
        <v>21084</v>
      </c>
      <c r="G15" s="16">
        <v>0.4</v>
      </c>
      <c r="H15" s="50"/>
      <c r="I15" s="50"/>
      <c r="J15" s="52"/>
    </row>
    <row r="16" spans="1:12" x14ac:dyDescent="0.25">
      <c r="A16" s="17">
        <f>ROUND(+C15+1,0)</f>
        <v>1758</v>
      </c>
      <c r="B16" s="18" t="s">
        <v>15</v>
      </c>
      <c r="C16" s="13">
        <f>ROUND(+F16/12,0)</f>
        <v>2008</v>
      </c>
      <c r="D16" s="14">
        <f>ROUND(+F15+1,0)</f>
        <v>21085</v>
      </c>
      <c r="E16" s="19" t="s">
        <v>15</v>
      </c>
      <c r="F16" s="10">
        <f>ROUND(+F13*1.6,0)</f>
        <v>24096</v>
      </c>
      <c r="G16" s="16">
        <v>0.6</v>
      </c>
      <c r="H16" s="50"/>
      <c r="I16" s="50"/>
      <c r="J16" s="52"/>
    </row>
    <row r="17" spans="1:10" x14ac:dyDescent="0.25">
      <c r="A17" s="17">
        <f>ROUND(+C16+1,0)</f>
        <v>2009</v>
      </c>
      <c r="B17" s="18" t="s">
        <v>15</v>
      </c>
      <c r="C17" s="13">
        <f>ROUND(+F17/12,0)</f>
        <v>2259</v>
      </c>
      <c r="D17" s="14">
        <f>ROUND(+F16+1,0)</f>
        <v>24097</v>
      </c>
      <c r="E17" s="18" t="s">
        <v>15</v>
      </c>
      <c r="F17" s="10">
        <f>ROUND(+F13*1.8,0)</f>
        <v>27108</v>
      </c>
      <c r="G17" s="16">
        <v>0.8</v>
      </c>
      <c r="H17" s="50"/>
      <c r="I17" s="50"/>
      <c r="J17" s="52"/>
    </row>
    <row r="18" spans="1:10" x14ac:dyDescent="0.25">
      <c r="A18" s="17">
        <f>ROUND(+C17+1,0)</f>
        <v>2260</v>
      </c>
      <c r="B18" s="20" t="s">
        <v>15</v>
      </c>
      <c r="C18" s="21" t="s">
        <v>16</v>
      </c>
      <c r="D18" s="22">
        <f>ROUND(+F17+1,0)</f>
        <v>27109</v>
      </c>
      <c r="E18" s="20" t="s">
        <v>15</v>
      </c>
      <c r="F18" s="23" t="s">
        <v>16</v>
      </c>
      <c r="G18" s="16">
        <v>1</v>
      </c>
      <c r="H18" s="51"/>
      <c r="I18" s="51"/>
      <c r="J18" s="53"/>
    </row>
    <row r="19" spans="1:10" x14ac:dyDescent="0.25">
      <c r="A19" s="65" t="s">
        <v>17</v>
      </c>
      <c r="B19" s="66"/>
      <c r="C19" s="67"/>
      <c r="D19" s="24"/>
      <c r="E19" s="25"/>
      <c r="F19" s="26"/>
      <c r="G19" s="27" t="s">
        <v>12</v>
      </c>
      <c r="H19" s="68" t="s">
        <v>14</v>
      </c>
      <c r="I19" s="68" t="s">
        <v>14</v>
      </c>
      <c r="J19" s="70" t="s">
        <v>14</v>
      </c>
    </row>
    <row r="20" spans="1:10" x14ac:dyDescent="0.25">
      <c r="A20" s="12"/>
      <c r="B20" s="5" t="s">
        <v>15</v>
      </c>
      <c r="C20" s="28">
        <f>ROUND(+F20/12,0)</f>
        <v>1703</v>
      </c>
      <c r="D20" s="29"/>
      <c r="E20" s="5" t="s">
        <v>15</v>
      </c>
      <c r="F20" s="15">
        <v>20440</v>
      </c>
      <c r="G20" s="16">
        <v>0</v>
      </c>
      <c r="H20" s="50"/>
      <c r="I20" s="50"/>
      <c r="J20" s="52"/>
    </row>
    <row r="21" spans="1:10" x14ac:dyDescent="0.25">
      <c r="A21" s="17">
        <f>ROUND(+C20,0)</f>
        <v>1703</v>
      </c>
      <c r="B21" s="5" t="s">
        <v>15</v>
      </c>
      <c r="C21" s="28">
        <f>ROUND(+F21/12,0)</f>
        <v>2044</v>
      </c>
      <c r="D21" s="14">
        <f>ROUND(+F20,0)</f>
        <v>20440</v>
      </c>
      <c r="E21" s="5" t="s">
        <v>15</v>
      </c>
      <c r="F21" s="10">
        <f>ROUND(+F20*1.2,0)</f>
        <v>24528</v>
      </c>
      <c r="G21" s="16">
        <v>0.2</v>
      </c>
      <c r="H21" s="50"/>
      <c r="I21" s="50"/>
      <c r="J21" s="52"/>
    </row>
    <row r="22" spans="1:10" x14ac:dyDescent="0.25">
      <c r="A22" s="17">
        <f>ROUND(+C21+1,0)</f>
        <v>2045</v>
      </c>
      <c r="B22" s="5" t="s">
        <v>15</v>
      </c>
      <c r="C22" s="28">
        <f>ROUND(+F22/12,0)</f>
        <v>2385</v>
      </c>
      <c r="D22" s="14">
        <f>ROUND(+F21+1,0)</f>
        <v>24529</v>
      </c>
      <c r="E22" s="5" t="s">
        <v>15</v>
      </c>
      <c r="F22" s="10">
        <f>ROUND(+F20*1.4,0)</f>
        <v>28616</v>
      </c>
      <c r="G22" s="16">
        <v>0.4</v>
      </c>
      <c r="H22" s="50"/>
      <c r="I22" s="50"/>
      <c r="J22" s="52"/>
    </row>
    <row r="23" spans="1:10" ht="15.75" customHeight="1" x14ac:dyDescent="0.25">
      <c r="A23" s="17">
        <f>ROUND(+C22+1,0)</f>
        <v>2386</v>
      </c>
      <c r="B23" s="5" t="s">
        <v>15</v>
      </c>
      <c r="C23" s="28">
        <f>ROUND(+F23/12,0)</f>
        <v>2725</v>
      </c>
      <c r="D23" s="14">
        <f>ROUND(+F22+1,0)</f>
        <v>28617</v>
      </c>
      <c r="E23" s="5" t="s">
        <v>15</v>
      </c>
      <c r="F23" s="10">
        <f>ROUND(+F20*1.6,0)</f>
        <v>32704</v>
      </c>
      <c r="G23" s="16">
        <v>0.6</v>
      </c>
      <c r="H23" s="50"/>
      <c r="I23" s="50"/>
      <c r="J23" s="52"/>
    </row>
    <row r="24" spans="1:10" x14ac:dyDescent="0.25">
      <c r="A24" s="17">
        <f>ROUND(+C23+1,0)</f>
        <v>2726</v>
      </c>
      <c r="B24" s="5" t="s">
        <v>15</v>
      </c>
      <c r="C24" s="28">
        <f>ROUND(+F24/12,0)</f>
        <v>3066</v>
      </c>
      <c r="D24" s="14">
        <f>ROUND(+F23+1,0)</f>
        <v>32705</v>
      </c>
      <c r="E24" s="5" t="s">
        <v>15</v>
      </c>
      <c r="F24" s="10">
        <f>ROUND(+F20*1.8,0)</f>
        <v>36792</v>
      </c>
      <c r="G24" s="16">
        <v>0.8</v>
      </c>
      <c r="H24" s="50"/>
      <c r="I24" s="50"/>
      <c r="J24" s="52"/>
    </row>
    <row r="25" spans="1:10" x14ac:dyDescent="0.25">
      <c r="A25" s="30">
        <f>ROUND(+C24+1,0)</f>
        <v>3067</v>
      </c>
      <c r="B25" s="31" t="s">
        <v>15</v>
      </c>
      <c r="C25" s="32" t="s">
        <v>16</v>
      </c>
      <c r="D25" s="22">
        <f>ROUND(+F24+1,0)</f>
        <v>36793</v>
      </c>
      <c r="E25" s="31" t="s">
        <v>15</v>
      </c>
      <c r="F25" s="23" t="s">
        <v>16</v>
      </c>
      <c r="G25" s="16">
        <v>1</v>
      </c>
      <c r="H25" s="51"/>
      <c r="I25" s="51"/>
      <c r="J25" s="53"/>
    </row>
    <row r="26" spans="1:10" x14ac:dyDescent="0.25">
      <c r="A26" s="65" t="s">
        <v>18</v>
      </c>
      <c r="B26" s="66"/>
      <c r="C26" s="67"/>
      <c r="D26" s="24"/>
      <c r="E26" s="25"/>
      <c r="F26" s="26"/>
      <c r="G26" s="33" t="s">
        <v>12</v>
      </c>
      <c r="H26" s="68" t="s">
        <v>14</v>
      </c>
      <c r="I26" s="68" t="s">
        <v>14</v>
      </c>
      <c r="J26" s="70" t="s">
        <v>14</v>
      </c>
    </row>
    <row r="27" spans="1:10" x14ac:dyDescent="0.25">
      <c r="A27" s="12"/>
      <c r="B27" s="5" t="s">
        <v>15</v>
      </c>
      <c r="C27" s="28">
        <f>ROUND(+F27/12,0)</f>
        <v>2152</v>
      </c>
      <c r="D27" s="29"/>
      <c r="E27" s="5" t="s">
        <v>15</v>
      </c>
      <c r="F27" s="15">
        <v>25820</v>
      </c>
      <c r="G27" s="16">
        <v>0</v>
      </c>
      <c r="H27" s="50"/>
      <c r="I27" s="50"/>
      <c r="J27" s="52"/>
    </row>
    <row r="28" spans="1:10" x14ac:dyDescent="0.25">
      <c r="A28" s="17">
        <f>ROUND(+C27,0)</f>
        <v>2152</v>
      </c>
      <c r="B28" s="5" t="s">
        <v>15</v>
      </c>
      <c r="C28" s="28">
        <f>ROUND(+F28/12,0)</f>
        <v>2582</v>
      </c>
      <c r="D28" s="14">
        <f>ROUND(+F27,0)</f>
        <v>25820</v>
      </c>
      <c r="E28" s="5" t="s">
        <v>15</v>
      </c>
      <c r="F28" s="10">
        <f>ROUND(+F27*1.2,0)</f>
        <v>30984</v>
      </c>
      <c r="G28" s="16">
        <v>0.2</v>
      </c>
      <c r="H28" s="50"/>
      <c r="I28" s="50"/>
      <c r="J28" s="52"/>
    </row>
    <row r="29" spans="1:10" x14ac:dyDescent="0.25">
      <c r="A29" s="17">
        <f>ROUND(+C28+1,0)</f>
        <v>2583</v>
      </c>
      <c r="B29" s="5" t="s">
        <v>15</v>
      </c>
      <c r="C29" s="28">
        <f>ROUND(+F29/12,0)</f>
        <v>3012</v>
      </c>
      <c r="D29" s="14">
        <f>ROUND(+F28+1,0)</f>
        <v>30985</v>
      </c>
      <c r="E29" s="5" t="s">
        <v>15</v>
      </c>
      <c r="F29" s="10">
        <f>ROUND(+F27*1.4,0)</f>
        <v>36148</v>
      </c>
      <c r="G29" s="16">
        <v>0.4</v>
      </c>
      <c r="H29" s="50"/>
      <c r="I29" s="50"/>
      <c r="J29" s="52"/>
    </row>
    <row r="30" spans="1:10" x14ac:dyDescent="0.25">
      <c r="A30" s="17">
        <f>ROUND(+C29+1,0)</f>
        <v>3013</v>
      </c>
      <c r="B30" s="5" t="s">
        <v>15</v>
      </c>
      <c r="C30" s="28">
        <f>ROUND(+F30/12,0)</f>
        <v>3443</v>
      </c>
      <c r="D30" s="14">
        <f>ROUND(+F29+1,0)</f>
        <v>36149</v>
      </c>
      <c r="E30" s="5" t="s">
        <v>15</v>
      </c>
      <c r="F30" s="10">
        <f>ROUND(+F27*1.6,0)</f>
        <v>41312</v>
      </c>
      <c r="G30" s="16">
        <v>0.6</v>
      </c>
      <c r="H30" s="50"/>
      <c r="I30" s="50"/>
      <c r="J30" s="52"/>
    </row>
    <row r="31" spans="1:10" ht="17.25" customHeight="1" x14ac:dyDescent="0.25">
      <c r="A31" s="17">
        <f>ROUND(+C30+1,0)</f>
        <v>3444</v>
      </c>
      <c r="B31" s="5" t="s">
        <v>15</v>
      </c>
      <c r="C31" s="28">
        <f>ROUND(+F31/12,0)</f>
        <v>3873</v>
      </c>
      <c r="D31" s="14">
        <f>ROUND(+F30+1,0)</f>
        <v>41313</v>
      </c>
      <c r="E31" s="5" t="s">
        <v>15</v>
      </c>
      <c r="F31" s="10">
        <f>ROUND(+F27*1.8,0)</f>
        <v>46476</v>
      </c>
      <c r="G31" s="16">
        <v>0.8</v>
      </c>
      <c r="H31" s="50"/>
      <c r="I31" s="50"/>
      <c r="J31" s="52"/>
    </row>
    <row r="32" spans="1:10" x14ac:dyDescent="0.25">
      <c r="A32" s="30">
        <f>ROUND(+C31+1,0)</f>
        <v>3874</v>
      </c>
      <c r="B32" s="31" t="s">
        <v>15</v>
      </c>
      <c r="C32" s="32" t="s">
        <v>16</v>
      </c>
      <c r="D32" s="22">
        <f>ROUND(+F31+1,0)</f>
        <v>46477</v>
      </c>
      <c r="E32" s="31" t="s">
        <v>15</v>
      </c>
      <c r="F32" s="23" t="s">
        <v>16</v>
      </c>
      <c r="G32" s="16">
        <v>1</v>
      </c>
      <c r="H32" s="51"/>
      <c r="I32" s="51"/>
      <c r="J32" s="53"/>
    </row>
    <row r="33" spans="1:10" x14ac:dyDescent="0.25">
      <c r="A33" s="65" t="s">
        <v>19</v>
      </c>
      <c r="B33" s="66"/>
      <c r="C33" s="67"/>
      <c r="D33" s="24"/>
      <c r="E33" s="25"/>
      <c r="F33" s="26"/>
      <c r="G33" s="33" t="s">
        <v>12</v>
      </c>
      <c r="H33" s="68" t="s">
        <v>14</v>
      </c>
      <c r="I33" s="68" t="s">
        <v>14</v>
      </c>
      <c r="J33" s="70" t="s">
        <v>14</v>
      </c>
    </row>
    <row r="34" spans="1:10" x14ac:dyDescent="0.25">
      <c r="A34" s="12"/>
      <c r="B34" s="5" t="s">
        <v>15</v>
      </c>
      <c r="C34" s="28">
        <f>ROUND(+F34/12,0)</f>
        <v>2602</v>
      </c>
      <c r="D34" s="29"/>
      <c r="E34" s="5" t="s">
        <v>15</v>
      </c>
      <c r="F34" s="15">
        <v>31220</v>
      </c>
      <c r="G34" s="16">
        <v>0</v>
      </c>
      <c r="H34" s="50"/>
      <c r="I34" s="50"/>
      <c r="J34" s="52"/>
    </row>
    <row r="35" spans="1:10" x14ac:dyDescent="0.25">
      <c r="A35" s="17">
        <f>ROUND(+C34,0)</f>
        <v>2602</v>
      </c>
      <c r="B35" s="5" t="s">
        <v>15</v>
      </c>
      <c r="C35" s="28">
        <f>ROUND(+F35/12,0)</f>
        <v>3122</v>
      </c>
      <c r="D35" s="14">
        <f>ROUND(+F34,0)</f>
        <v>31220</v>
      </c>
      <c r="E35" s="5" t="s">
        <v>15</v>
      </c>
      <c r="F35" s="10">
        <f>ROUND(+F34*1.2,0)</f>
        <v>37464</v>
      </c>
      <c r="G35" s="16">
        <v>0.2</v>
      </c>
      <c r="H35" s="50"/>
      <c r="I35" s="50"/>
      <c r="J35" s="52"/>
    </row>
    <row r="36" spans="1:10" x14ac:dyDescent="0.25">
      <c r="A36" s="17">
        <f>ROUND(+C35+1,0)</f>
        <v>3123</v>
      </c>
      <c r="B36" s="5" t="s">
        <v>15</v>
      </c>
      <c r="C36" s="28">
        <f>ROUND(+F36/12,0)</f>
        <v>3642</v>
      </c>
      <c r="D36" s="14">
        <f>ROUND(+F35+1,0)</f>
        <v>37465</v>
      </c>
      <c r="E36" s="5" t="s">
        <v>15</v>
      </c>
      <c r="F36" s="10">
        <f>ROUND(+F34*1.4,0)</f>
        <v>43708</v>
      </c>
      <c r="G36" s="16">
        <v>0.4</v>
      </c>
      <c r="H36" s="50"/>
      <c r="I36" s="50"/>
      <c r="J36" s="52"/>
    </row>
    <row r="37" spans="1:10" x14ac:dyDescent="0.25">
      <c r="A37" s="17">
        <f>ROUND(+C36+1,0)</f>
        <v>3643</v>
      </c>
      <c r="B37" s="5" t="s">
        <v>15</v>
      </c>
      <c r="C37" s="28">
        <f>ROUND(+F37/12,0)</f>
        <v>4163</v>
      </c>
      <c r="D37" s="14">
        <f>ROUND(+F36+1,0)</f>
        <v>43709</v>
      </c>
      <c r="E37" s="5" t="s">
        <v>15</v>
      </c>
      <c r="F37" s="10">
        <f>ROUND(+F34*1.6,0)</f>
        <v>49952</v>
      </c>
      <c r="G37" s="16">
        <v>0.6</v>
      </c>
      <c r="H37" s="50"/>
      <c r="I37" s="50"/>
      <c r="J37" s="52"/>
    </row>
    <row r="38" spans="1:10" x14ac:dyDescent="0.25">
      <c r="A38" s="17">
        <f>ROUND(+C37+1,0)</f>
        <v>4164</v>
      </c>
      <c r="B38" s="5" t="s">
        <v>15</v>
      </c>
      <c r="C38" s="28">
        <f>ROUND(+F38/12,0)</f>
        <v>4683</v>
      </c>
      <c r="D38" s="14">
        <f>ROUND(+F37+1,0)</f>
        <v>49953</v>
      </c>
      <c r="E38" s="5" t="s">
        <v>15</v>
      </c>
      <c r="F38" s="10">
        <f>ROUND(+F34*1.8,0)</f>
        <v>56196</v>
      </c>
      <c r="G38" s="16">
        <v>0.8</v>
      </c>
      <c r="H38" s="50"/>
      <c r="I38" s="50"/>
      <c r="J38" s="52"/>
    </row>
    <row r="39" spans="1:10" ht="16.5" thickBot="1" x14ac:dyDescent="0.3">
      <c r="A39" s="34">
        <f>ROUND(+C38+1,0)</f>
        <v>4684</v>
      </c>
      <c r="B39" s="35" t="s">
        <v>15</v>
      </c>
      <c r="C39" s="36" t="s">
        <v>16</v>
      </c>
      <c r="D39" s="37">
        <f>ROUND(+F38+1,0)</f>
        <v>56197</v>
      </c>
      <c r="E39" s="35" t="s">
        <v>15</v>
      </c>
      <c r="F39" s="38" t="s">
        <v>16</v>
      </c>
      <c r="G39" s="39">
        <v>1</v>
      </c>
      <c r="H39" s="69"/>
      <c r="I39" s="69"/>
      <c r="J39" s="71"/>
    </row>
    <row r="40" spans="1:10" ht="16.5" thickTop="1" x14ac:dyDescent="0.25">
      <c r="F40" s="2"/>
    </row>
    <row r="41" spans="1:10" x14ac:dyDescent="0.25">
      <c r="A41" s="1" t="s">
        <v>20</v>
      </c>
      <c r="F41" s="4" t="s">
        <v>21</v>
      </c>
      <c r="G41" s="3"/>
      <c r="I41" s="40"/>
      <c r="J41" s="41"/>
    </row>
    <row r="42" spans="1:10" x14ac:dyDescent="0.25">
      <c r="A42" s="1" t="s">
        <v>22</v>
      </c>
      <c r="F42" s="4" t="s">
        <v>21</v>
      </c>
      <c r="G42" s="3"/>
    </row>
    <row r="43" spans="1:10" x14ac:dyDescent="0.25">
      <c r="A43" s="1" t="s">
        <v>23</v>
      </c>
      <c r="F43" s="4" t="s">
        <v>21</v>
      </c>
      <c r="G43" s="3"/>
    </row>
    <row r="44" spans="1:10" x14ac:dyDescent="0.25">
      <c r="F44" s="2"/>
    </row>
    <row r="45" spans="1:10" x14ac:dyDescent="0.25">
      <c r="F45" s="2"/>
    </row>
    <row r="46" spans="1:10" x14ac:dyDescent="0.25">
      <c r="A46" s="1" t="s">
        <v>24</v>
      </c>
      <c r="D46" s="42">
        <v>1</v>
      </c>
      <c r="F46" s="2"/>
    </row>
    <row r="47" spans="1:10" x14ac:dyDescent="0.25">
      <c r="A47" s="1" t="s">
        <v>25</v>
      </c>
      <c r="D47" s="43">
        <v>5380</v>
      </c>
    </row>
    <row r="48" spans="1:10" x14ac:dyDescent="0.25">
      <c r="A48" s="44" t="s">
        <v>28</v>
      </c>
      <c r="B48" s="45"/>
      <c r="C48" s="45"/>
      <c r="D48" s="45"/>
      <c r="E48" s="45"/>
      <c r="F48" s="45"/>
      <c r="G48" s="45"/>
    </row>
    <row r="49" spans="1:2" x14ac:dyDescent="0.25">
      <c r="A49" s="46" t="s">
        <v>26</v>
      </c>
    </row>
    <row r="51" spans="1:2" x14ac:dyDescent="0.25">
      <c r="A51" s="1" t="s">
        <v>27</v>
      </c>
    </row>
    <row r="52" spans="1:2" x14ac:dyDescent="0.25">
      <c r="A52" s="45" t="s">
        <v>29</v>
      </c>
      <c r="B52" s="45"/>
    </row>
  </sheetData>
  <mergeCells count="21">
    <mergeCell ref="J26:J32"/>
    <mergeCell ref="A2:J2"/>
    <mergeCell ref="A4:J7"/>
    <mergeCell ref="A8:J8"/>
    <mergeCell ref="A11:C11"/>
    <mergeCell ref="D11:F11"/>
    <mergeCell ref="A12:C12"/>
    <mergeCell ref="H12:H18"/>
    <mergeCell ref="I12:I18"/>
    <mergeCell ref="J12:J18"/>
    <mergeCell ref="A33:C33"/>
    <mergeCell ref="H33:H39"/>
    <mergeCell ref="I33:I39"/>
    <mergeCell ref="J33:J39"/>
    <mergeCell ref="A19:C19"/>
    <mergeCell ref="H19:H25"/>
    <mergeCell ref="I19:I25"/>
    <mergeCell ref="J19:J25"/>
    <mergeCell ref="A26:C26"/>
    <mergeCell ref="H26:H32"/>
    <mergeCell ref="I26:I32"/>
  </mergeCells>
  <hyperlinks>
    <hyperlink ref="A49" r:id="rId1" xr:uid="{333EA516-0356-493E-B8B7-B4C931DA9F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Carpenter</dc:creator>
  <cp:lastModifiedBy>Scott Carpenter</cp:lastModifiedBy>
  <dcterms:created xsi:type="dcterms:W3CDTF">2021-01-22T14:46:23Z</dcterms:created>
  <dcterms:modified xsi:type="dcterms:W3CDTF">2024-01-17T17:21:23Z</dcterms:modified>
</cp:coreProperties>
</file>